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...EDITAIS PMPB FMS FMAS\FMS\2025\PL Nº. 01 2025 FMS DL Nº. 01 2025 - MATERIAL ODONTÓLOGICO E HOSPITALAR\"/>
    </mc:Choice>
  </mc:AlternateContent>
  <xr:revisionPtr revIDLastSave="0" documentId="13_ncr:1_{2AE7D401-60C1-4F11-8846-4E02281F79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I26" i="1"/>
  <c r="I27" i="1"/>
  <c r="J27" i="1" s="1"/>
  <c r="I28" i="1"/>
  <c r="J28" i="1" s="1"/>
  <c r="I29" i="1"/>
  <c r="J29" i="1" s="1"/>
  <c r="I30" i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I38" i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I47" i="1"/>
  <c r="J47" i="1" s="1"/>
  <c r="I48" i="1"/>
  <c r="J48" i="1" s="1"/>
  <c r="I49" i="1"/>
  <c r="I50" i="1"/>
  <c r="I51" i="1"/>
  <c r="J51" i="1" s="1"/>
  <c r="I52" i="1"/>
  <c r="J52" i="1" s="1"/>
  <c r="I53" i="1"/>
  <c r="J53" i="1" s="1"/>
  <c r="I54" i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I62" i="1"/>
  <c r="I63" i="1"/>
  <c r="J63" i="1" s="1"/>
  <c r="I64" i="1"/>
  <c r="J64" i="1" s="1"/>
  <c r="I65" i="1"/>
  <c r="J65" i="1" s="1"/>
  <c r="I66" i="1"/>
  <c r="I67" i="1"/>
  <c r="I68" i="1"/>
  <c r="J68" i="1" s="1"/>
  <c r="I11" i="1"/>
  <c r="J11" i="1" s="1"/>
  <c r="J67" i="1"/>
  <c r="J66" i="1"/>
  <c r="J62" i="1"/>
  <c r="J61" i="1"/>
  <c r="J54" i="1"/>
  <c r="J50" i="1"/>
  <c r="J49" i="1"/>
  <c r="J46" i="1"/>
  <c r="J38" i="1"/>
  <c r="J37" i="1"/>
  <c r="J30" i="1"/>
  <c r="J26" i="1"/>
  <c r="J25" i="1"/>
  <c r="J22" i="1"/>
  <c r="J15" i="1"/>
  <c r="J14" i="1"/>
  <c r="J13" i="1"/>
  <c r="J12" i="1"/>
  <c r="L4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J69" i="1" l="1"/>
  <c r="A29" i="1"/>
  <c r="A30" i="1" s="1"/>
  <c r="A31" i="1" s="1"/>
  <c r="A32" i="1" s="1"/>
</calcChain>
</file>

<file path=xl/sharedStrings.xml><?xml version="1.0" encoding="utf-8"?>
<sst xmlns="http://schemas.openxmlformats.org/spreadsheetml/2006/main" count="134" uniqueCount="77">
  <si>
    <t>Item</t>
  </si>
  <si>
    <t>Unidade</t>
  </si>
  <si>
    <t>Preço 1</t>
  </si>
  <si>
    <t>Preço 2</t>
  </si>
  <si>
    <t xml:space="preserve">Preço 3 </t>
  </si>
  <si>
    <t>Quantidade</t>
  </si>
  <si>
    <t>Valor total</t>
  </si>
  <si>
    <t>Descrição reduzida</t>
  </si>
  <si>
    <t>UN</t>
  </si>
  <si>
    <t>TOTAL</t>
  </si>
  <si>
    <t xml:space="preserve">Responsável pela cotação: </t>
  </si>
  <si>
    <t>Nessa oportunidade utilizamos como referência o menor preço ofertado. ( Justificar critério utilizado)</t>
  </si>
  <si>
    <t xml:space="preserve">Análise dos preços </t>
  </si>
  <si>
    <t>Valor unitário</t>
  </si>
  <si>
    <t>Preço 1: Biomedtronic/ CNPJ:08.727.731/0001-45/ Telefone: (48) 3438-0374 ou e-mail: vendas@biomedtronic.com.br</t>
  </si>
  <si>
    <t xml:space="preserve">Preço 2: Edital São Ludgero / CNPJ: 10.565.436/0001-81 / Telefone: (48) 3657-1474 </t>
  </si>
  <si>
    <t xml:space="preserve">Preço 4 </t>
  </si>
  <si>
    <t>Preço 3: Odonto Consertec / CNPJ:06.271.008/0001/79 / Telefone: (42) 3035-4520 ou e-mail: odontoconsertec@yahoo.com.br</t>
  </si>
  <si>
    <t>Preço 4: Dontotec / CNPJ: 83.124.982-0001-50 / Telefone: (48) 99976-3527 ou e-mail: dontotec_financeiro@hotmail.com</t>
  </si>
  <si>
    <t>TERMINAL TRIPLO BORDEN TORNEIRA FIXA</t>
  </si>
  <si>
    <t>MANGUEIRA TUBO POLIETANO AZUL DIAM. 1,6 P/EQUIPO E P/UNIDADE</t>
  </si>
  <si>
    <t>MANGUEIRA TUBO POLIETANO VERMELHO DIAM. 1,6 P/EQUIPO E P/UNIDADE</t>
  </si>
  <si>
    <t>MANGUEIRA TUBO POLIETANO VERDE DIAM. 1,6 P/EQUIPO E P/UNIDADE</t>
  </si>
  <si>
    <t>TUBO 02 DUTOS PU CINZA P/CADEIRA</t>
  </si>
  <si>
    <t>TUBO 03 DUTOS P/CADEIRA</t>
  </si>
  <si>
    <t>FILTRO DE  AR CADEIRA ODONTOLÓGICA</t>
  </si>
  <si>
    <t>NIPLE ENTRADA DE ÁGUA</t>
  </si>
  <si>
    <t>ROLAMENTO ALTA ROTAÇÃO (PAR)</t>
  </si>
  <si>
    <t>PLACA DA AUTO CLAVE</t>
  </si>
  <si>
    <t>BOBINA THERMOVAL P/ CADEIRA E AUTO CLAVE</t>
  </si>
  <si>
    <t>PRESSOSTATO COMPRESSOR</t>
  </si>
  <si>
    <t>PISTÃO COMPRESSOR</t>
  </si>
  <si>
    <t>ANÉIS COMPRESSOR</t>
  </si>
  <si>
    <t>MANÔMETRO COMPRESSOR</t>
  </si>
  <si>
    <t>BIELA DO COMPRESSOR</t>
  </si>
  <si>
    <t>EIXO DIANTERO P/ CONTRA ÂNGULO</t>
  </si>
  <si>
    <t>TAMPA MS350 P/ ALTA ROTAÇÃO</t>
  </si>
  <si>
    <t>CANETA DE ULTRASSOM</t>
  </si>
  <si>
    <t>SERINGA TRIPLICE ODONTOLÓGICA</t>
  </si>
  <si>
    <t>FONTE DE ALIMENTAÇÃO DO PROFI</t>
  </si>
  <si>
    <t>LÂMPADA REFLETOR H3</t>
  </si>
  <si>
    <t>PAR</t>
  </si>
  <si>
    <t>MT</t>
  </si>
  <si>
    <t>PLACA DE CONTROLE DE ULTRASSOM</t>
  </si>
  <si>
    <t>PLACA CADEIRA ODOTOLÓGICA</t>
  </si>
  <si>
    <t>PROTETOR DO REFLETOR</t>
  </si>
  <si>
    <t>MOTORREDUTOR DE MOVIMENTO DA CADEIRA ODONTOLÓGICA</t>
  </si>
  <si>
    <t>PEDAL 05 BOTÕES COMANDO CADEIRA</t>
  </si>
  <si>
    <t>PEDAL COMANDO DE AR CINZA</t>
  </si>
  <si>
    <t>SUPORTE ADAPTADOR DA CANULA SUGADOR DE SALIVA</t>
  </si>
  <si>
    <t>FITA SELADORA</t>
  </si>
  <si>
    <t xml:space="preserve">RESISTÊNCIA  SELADORA </t>
  </si>
  <si>
    <t>ROLAMENTO COMPRESSOR</t>
  </si>
  <si>
    <t>CORREIA DO COMPRESSOR</t>
  </si>
  <si>
    <t>KNOB BRANCO P/ PROFI E UNIDADE</t>
  </si>
  <si>
    <t xml:space="preserve"> DIAFRAGMA VACPLUS</t>
  </si>
  <si>
    <t>BORRACHA DE VEDAÇÃO AUTOCLAVE</t>
  </si>
  <si>
    <t>CABEÇA COMPLETA CONTRA ÂNGULO</t>
  </si>
  <si>
    <t>ROLAMENTO DO MICROMOTOR</t>
  </si>
  <si>
    <t>MANGUEIRA DE AR 1/4 P/AR COMPRIMIDO</t>
  </si>
  <si>
    <t>SUPORTE DE PONTAS EQUIPO</t>
  </si>
  <si>
    <t>RESISTÊNCIA AUTO CLAVE</t>
  </si>
  <si>
    <t>MANGUITO APARELHO DE PRESSÃO</t>
  </si>
  <si>
    <t>PERA APARELHO DE PRESSÃO</t>
  </si>
  <si>
    <t>BRAÇADEIRA BRIM C/VELCRO</t>
  </si>
  <si>
    <t>VÁLVULA SUPORTE DE PONTAS</t>
  </si>
  <si>
    <t>RESISTÊNCIA DESTILADORA</t>
  </si>
  <si>
    <t>MECANISMO MOCHO</t>
  </si>
  <si>
    <t>RODIZIOS</t>
  </si>
  <si>
    <t>VÁLVULA ANTIVACUO AUTOCLAVE</t>
  </si>
  <si>
    <t>ELÉTRODOS DESFIBRILADOR</t>
  </si>
  <si>
    <t>PÁS DESFIBRILADOR</t>
  </si>
  <si>
    <t>MÁSCARA ADULTO REANIMADOR</t>
  </si>
  <si>
    <t>SENSOR OXIMETRIA ADULTO</t>
  </si>
  <si>
    <t>SENSOR OXIMETRIA INFANTIL</t>
  </si>
  <si>
    <t>ESTOFAMENTO - MOCHO ASSENTO E MOCHO</t>
  </si>
  <si>
    <t>ESTOFAMENTO - CADEIRA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</si>
</sst>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1"/>
  <sheetViews>
    <sheetView tabSelected="1" topLeftCell="A7" workbookViewId="0">
      <selection activeCell="J11" sqref="J11"/>
    </sheetView>
  </sheetViews>
  <sheetFormatPr defaultRowHeight="15" x14ac:dyDescent="0.25"/>
  <cols>
    <col min="2" max="2" width="74.7109375" customWidth="1"/>
    <col min="3" max="3" width="8.5703125" customWidth="1"/>
    <col min="4" max="4" width="11.42578125" bestFit="1" customWidth="1"/>
    <col min="8" max="8" width="10" bestFit="1" customWidth="1"/>
    <col min="9" max="9" width="13.28515625" style="1" bestFit="1" customWidth="1"/>
    <col min="10" max="10" width="9.5703125" style="2" customWidth="1"/>
  </cols>
  <sheetData>
    <row r="2" spans="1:12" x14ac:dyDescent="0.25">
      <c r="A2" s="14" t="s">
        <v>12</v>
      </c>
      <c r="B2" s="15"/>
      <c r="C2" s="15"/>
      <c r="D2" s="15"/>
      <c r="E2" s="15"/>
      <c r="F2" s="15"/>
      <c r="G2" s="15"/>
      <c r="H2" s="15"/>
      <c r="I2" s="15"/>
      <c r="J2" s="16"/>
    </row>
    <row r="3" spans="1:12" x14ac:dyDescent="0.25">
      <c r="A3" s="11" t="s">
        <v>11</v>
      </c>
      <c r="B3" s="12"/>
      <c r="C3" s="12"/>
      <c r="D3" s="12"/>
      <c r="E3" s="12"/>
      <c r="F3" s="12"/>
      <c r="G3" s="12"/>
      <c r="H3" s="12"/>
      <c r="I3" s="12"/>
      <c r="J3" s="13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L4">
        <f>SUM(K10)</f>
        <v>0</v>
      </c>
    </row>
    <row r="5" spans="1:12" x14ac:dyDescent="0.25">
      <c r="A5" s="10" t="s">
        <v>14</v>
      </c>
      <c r="B5" s="10"/>
      <c r="C5" s="10"/>
      <c r="D5" s="10"/>
      <c r="E5" s="10"/>
      <c r="F5" s="10"/>
      <c r="G5" s="10"/>
      <c r="H5" s="10"/>
      <c r="I5" s="10"/>
      <c r="J5" s="10"/>
    </row>
    <row r="6" spans="1:12" x14ac:dyDescent="0.25">
      <c r="A6" s="10" t="s">
        <v>15</v>
      </c>
      <c r="B6" s="10"/>
      <c r="C6" s="10"/>
      <c r="D6" s="10"/>
      <c r="E6" s="10"/>
      <c r="F6" s="10"/>
      <c r="G6" s="10"/>
      <c r="H6" s="10"/>
      <c r="I6" s="10"/>
      <c r="J6" s="10"/>
    </row>
    <row r="7" spans="1:12" x14ac:dyDescent="0.25">
      <c r="A7" s="10" t="s">
        <v>17</v>
      </c>
      <c r="B7" s="10"/>
      <c r="C7" s="10"/>
      <c r="D7" s="10"/>
      <c r="E7" s="10"/>
      <c r="F7" s="10"/>
      <c r="G7" s="10"/>
      <c r="H7" s="10"/>
      <c r="I7" s="10"/>
      <c r="J7" s="10"/>
    </row>
    <row r="8" spans="1:12" x14ac:dyDescent="0.25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</row>
    <row r="9" spans="1:12" x14ac:dyDescent="0.25">
      <c r="A9" s="22"/>
      <c r="B9" s="23"/>
      <c r="C9" s="23"/>
      <c r="D9" s="23"/>
      <c r="E9" s="23"/>
      <c r="F9" s="23"/>
      <c r="G9" s="23"/>
      <c r="H9" s="23"/>
      <c r="I9" s="23"/>
      <c r="J9" s="24"/>
    </row>
    <row r="10" spans="1:12" x14ac:dyDescent="0.25">
      <c r="A10" s="3" t="s">
        <v>0</v>
      </c>
      <c r="B10" s="3" t="s">
        <v>7</v>
      </c>
      <c r="C10" s="3" t="s">
        <v>1</v>
      </c>
      <c r="D10" s="3" t="s">
        <v>5</v>
      </c>
      <c r="E10" s="3" t="s">
        <v>2</v>
      </c>
      <c r="F10" s="3" t="s">
        <v>3</v>
      </c>
      <c r="G10" s="3" t="s">
        <v>4</v>
      </c>
      <c r="H10" s="3" t="s">
        <v>16</v>
      </c>
      <c r="I10" s="4" t="s">
        <v>13</v>
      </c>
      <c r="J10" s="5" t="s">
        <v>6</v>
      </c>
    </row>
    <row r="11" spans="1:12" x14ac:dyDescent="0.25">
      <c r="A11" s="3">
        <v>1</v>
      </c>
      <c r="B11" s="3" t="s">
        <v>19</v>
      </c>
      <c r="C11" s="3" t="s">
        <v>8</v>
      </c>
      <c r="D11" s="3">
        <v>15</v>
      </c>
      <c r="E11" s="3">
        <v>210</v>
      </c>
      <c r="F11" s="3">
        <v>297.67</v>
      </c>
      <c r="G11" s="3">
        <v>210.8</v>
      </c>
      <c r="H11" s="8">
        <v>202.4</v>
      </c>
      <c r="I11" s="4">
        <f>SUM(E11:H11)/4</f>
        <v>230.2175</v>
      </c>
      <c r="J11" s="5">
        <f t="shared" ref="J11:J29" si="0">D11*I11</f>
        <v>3453.2624999999998</v>
      </c>
    </row>
    <row r="12" spans="1:12" x14ac:dyDescent="0.25">
      <c r="A12" s="3">
        <f>A11+1</f>
        <v>2</v>
      </c>
      <c r="B12" s="3" t="s">
        <v>20</v>
      </c>
      <c r="C12" s="3" t="s">
        <v>42</v>
      </c>
      <c r="D12" s="3">
        <v>15</v>
      </c>
      <c r="E12" s="8">
        <v>20.38</v>
      </c>
      <c r="F12" s="3">
        <v>23.47</v>
      </c>
      <c r="G12" s="3">
        <v>22.75</v>
      </c>
      <c r="H12" s="3">
        <v>21.4</v>
      </c>
      <c r="I12" s="4">
        <f t="shared" ref="I12:I68" si="1">SUM(E12:H12)/4</f>
        <v>22</v>
      </c>
      <c r="J12" s="5">
        <f t="shared" si="0"/>
        <v>330</v>
      </c>
    </row>
    <row r="13" spans="1:12" x14ac:dyDescent="0.25">
      <c r="A13" s="3">
        <f t="shared" ref="A13:A28" si="2">A12+1</f>
        <v>3</v>
      </c>
      <c r="B13" s="3" t="s">
        <v>21</v>
      </c>
      <c r="C13" s="3" t="s">
        <v>42</v>
      </c>
      <c r="D13" s="3">
        <v>15</v>
      </c>
      <c r="E13" s="8">
        <v>20.38</v>
      </c>
      <c r="F13" s="3">
        <v>23.47</v>
      </c>
      <c r="G13" s="3">
        <v>22.75</v>
      </c>
      <c r="H13" s="3">
        <v>21.4</v>
      </c>
      <c r="I13" s="4">
        <f t="shared" si="1"/>
        <v>22</v>
      </c>
      <c r="J13" s="5">
        <f t="shared" si="0"/>
        <v>330</v>
      </c>
    </row>
    <row r="14" spans="1:12" x14ac:dyDescent="0.25">
      <c r="A14" s="3">
        <f t="shared" si="2"/>
        <v>4</v>
      </c>
      <c r="B14" s="3" t="s">
        <v>22</v>
      </c>
      <c r="C14" s="3" t="s">
        <v>42</v>
      </c>
      <c r="D14" s="3">
        <v>15</v>
      </c>
      <c r="E14" s="8">
        <v>20.38</v>
      </c>
      <c r="F14" s="3">
        <v>23.47</v>
      </c>
      <c r="G14" s="3">
        <v>22.75</v>
      </c>
      <c r="H14" s="3">
        <v>21.4</v>
      </c>
      <c r="I14" s="4">
        <f t="shared" si="1"/>
        <v>22</v>
      </c>
      <c r="J14" s="5">
        <f t="shared" si="0"/>
        <v>330</v>
      </c>
    </row>
    <row r="15" spans="1:12" x14ac:dyDescent="0.25">
      <c r="A15" s="3">
        <f t="shared" si="2"/>
        <v>5</v>
      </c>
      <c r="B15" s="3" t="s">
        <v>23</v>
      </c>
      <c r="C15" s="3" t="s">
        <v>42</v>
      </c>
      <c r="D15" s="3">
        <v>15</v>
      </c>
      <c r="E15" s="3">
        <v>55.96</v>
      </c>
      <c r="F15" s="3">
        <v>56.76</v>
      </c>
      <c r="G15" s="3">
        <v>56.8</v>
      </c>
      <c r="H15" s="8">
        <v>54.7</v>
      </c>
      <c r="I15" s="4">
        <f t="shared" si="1"/>
        <v>56.054999999999993</v>
      </c>
      <c r="J15" s="5">
        <f t="shared" si="0"/>
        <v>840.82499999999993</v>
      </c>
    </row>
    <row r="16" spans="1:12" x14ac:dyDescent="0.25">
      <c r="A16" s="3">
        <f t="shared" si="2"/>
        <v>6</v>
      </c>
      <c r="B16" s="3" t="s">
        <v>24</v>
      </c>
      <c r="C16" s="3" t="s">
        <v>42</v>
      </c>
      <c r="D16" s="3">
        <v>15</v>
      </c>
      <c r="E16" s="3">
        <v>52.96</v>
      </c>
      <c r="F16" s="3">
        <v>51.76</v>
      </c>
      <c r="G16" s="3">
        <v>51.2</v>
      </c>
      <c r="H16" s="8">
        <v>49.3</v>
      </c>
      <c r="I16" s="4">
        <f t="shared" si="1"/>
        <v>51.305000000000007</v>
      </c>
      <c r="J16" s="5">
        <f t="shared" si="0"/>
        <v>769.57500000000005</v>
      </c>
    </row>
    <row r="17" spans="1:10" x14ac:dyDescent="0.25">
      <c r="A17" s="3">
        <f t="shared" si="2"/>
        <v>7</v>
      </c>
      <c r="B17" s="3" t="s">
        <v>25</v>
      </c>
      <c r="C17" s="3" t="s">
        <v>8</v>
      </c>
      <c r="D17" s="3">
        <v>5</v>
      </c>
      <c r="E17" s="3">
        <v>292.8</v>
      </c>
      <c r="F17" s="3">
        <v>396.67</v>
      </c>
      <c r="G17" s="3">
        <v>300</v>
      </c>
      <c r="H17" s="8">
        <v>290</v>
      </c>
      <c r="I17" s="4">
        <f t="shared" si="1"/>
        <v>319.86750000000001</v>
      </c>
      <c r="J17" s="5">
        <f t="shared" si="0"/>
        <v>1599.3375000000001</v>
      </c>
    </row>
    <row r="18" spans="1:10" x14ac:dyDescent="0.25">
      <c r="A18" s="3">
        <f t="shared" si="2"/>
        <v>8</v>
      </c>
      <c r="B18" s="3" t="s">
        <v>26</v>
      </c>
      <c r="C18" s="3" t="s">
        <v>8</v>
      </c>
      <c r="D18" s="3">
        <v>10</v>
      </c>
      <c r="E18" s="3">
        <v>23.88</v>
      </c>
      <c r="F18" s="3">
        <v>24.82</v>
      </c>
      <c r="G18" s="3">
        <v>48.56</v>
      </c>
      <c r="H18" s="8">
        <v>23.68</v>
      </c>
      <c r="I18" s="4">
        <f t="shared" si="1"/>
        <v>30.234999999999999</v>
      </c>
      <c r="J18" s="5">
        <f t="shared" si="0"/>
        <v>302.35000000000002</v>
      </c>
    </row>
    <row r="19" spans="1:10" x14ac:dyDescent="0.25">
      <c r="A19" s="3">
        <f t="shared" si="2"/>
        <v>9</v>
      </c>
      <c r="B19" s="3" t="s">
        <v>27</v>
      </c>
      <c r="C19" s="3" t="s">
        <v>41</v>
      </c>
      <c r="D19" s="3">
        <v>10</v>
      </c>
      <c r="E19" s="3">
        <v>220</v>
      </c>
      <c r="F19" s="3">
        <v>233.33</v>
      </c>
      <c r="G19" s="3">
        <v>220</v>
      </c>
      <c r="H19" s="8">
        <v>210</v>
      </c>
      <c r="I19" s="4">
        <f t="shared" si="1"/>
        <v>220.83250000000001</v>
      </c>
      <c r="J19" s="5">
        <f t="shared" si="0"/>
        <v>2208.3250000000003</v>
      </c>
    </row>
    <row r="20" spans="1:10" x14ac:dyDescent="0.25">
      <c r="A20" s="3">
        <f t="shared" si="2"/>
        <v>10</v>
      </c>
      <c r="B20" s="3" t="s">
        <v>28</v>
      </c>
      <c r="C20" s="3" t="s">
        <v>8</v>
      </c>
      <c r="D20" s="3">
        <v>3</v>
      </c>
      <c r="E20" s="3">
        <v>1689.8</v>
      </c>
      <c r="F20" s="5">
        <v>1668.68</v>
      </c>
      <c r="G20" s="3">
        <v>1689.52</v>
      </c>
      <c r="H20" s="9">
        <v>1498.7</v>
      </c>
      <c r="I20" s="4">
        <f t="shared" si="1"/>
        <v>1636.675</v>
      </c>
      <c r="J20" s="5">
        <f t="shared" si="0"/>
        <v>4910.0249999999996</v>
      </c>
    </row>
    <row r="21" spans="1:10" x14ac:dyDescent="0.25">
      <c r="A21" s="3">
        <f t="shared" si="2"/>
        <v>11</v>
      </c>
      <c r="B21" s="3" t="s">
        <v>29</v>
      </c>
      <c r="C21" s="3" t="s">
        <v>8</v>
      </c>
      <c r="D21" s="3">
        <v>6</v>
      </c>
      <c r="E21" s="3">
        <v>225</v>
      </c>
      <c r="F21" s="3">
        <v>204.22</v>
      </c>
      <c r="G21" s="3">
        <v>198.52</v>
      </c>
      <c r="H21" s="8">
        <v>194.5</v>
      </c>
      <c r="I21" s="4">
        <f t="shared" si="1"/>
        <v>205.56</v>
      </c>
      <c r="J21" s="5">
        <f t="shared" si="0"/>
        <v>1233.3600000000001</v>
      </c>
    </row>
    <row r="22" spans="1:10" x14ac:dyDescent="0.25">
      <c r="A22" s="3">
        <f t="shared" si="2"/>
        <v>12</v>
      </c>
      <c r="B22" s="3" t="s">
        <v>30</v>
      </c>
      <c r="C22" s="3" t="s">
        <v>8</v>
      </c>
      <c r="D22" s="3">
        <v>5</v>
      </c>
      <c r="E22" s="3">
        <v>224.8</v>
      </c>
      <c r="F22" s="3">
        <v>288.44</v>
      </c>
      <c r="G22" s="3">
        <v>228.45</v>
      </c>
      <c r="H22" s="8">
        <v>223.68</v>
      </c>
      <c r="I22" s="4">
        <f t="shared" si="1"/>
        <v>241.34250000000003</v>
      </c>
      <c r="J22" s="5">
        <f t="shared" si="0"/>
        <v>1206.7125000000001</v>
      </c>
    </row>
    <row r="23" spans="1:10" x14ac:dyDescent="0.25">
      <c r="A23" s="3">
        <f t="shared" si="2"/>
        <v>13</v>
      </c>
      <c r="B23" s="3" t="s">
        <v>31</v>
      </c>
      <c r="C23" s="3" t="s">
        <v>8</v>
      </c>
      <c r="D23" s="3">
        <v>8</v>
      </c>
      <c r="E23" s="3">
        <v>188.48</v>
      </c>
      <c r="F23" s="3">
        <v>196.77</v>
      </c>
      <c r="G23" s="3">
        <v>198.8</v>
      </c>
      <c r="H23" s="8">
        <v>187.4</v>
      </c>
      <c r="I23" s="4">
        <f t="shared" si="1"/>
        <v>192.86249999999998</v>
      </c>
      <c r="J23" s="5">
        <f t="shared" si="0"/>
        <v>1542.8999999999999</v>
      </c>
    </row>
    <row r="24" spans="1:10" x14ac:dyDescent="0.25">
      <c r="A24" s="3">
        <f t="shared" si="2"/>
        <v>14</v>
      </c>
      <c r="B24" s="3" t="s">
        <v>32</v>
      </c>
      <c r="C24" s="3" t="s">
        <v>8</v>
      </c>
      <c r="D24" s="3">
        <v>8</v>
      </c>
      <c r="E24" s="3">
        <v>108.9</v>
      </c>
      <c r="F24" s="3">
        <v>153.82</v>
      </c>
      <c r="G24" s="3">
        <v>146.88999999999999</v>
      </c>
      <c r="H24" s="8">
        <v>102.89</v>
      </c>
      <c r="I24" s="4">
        <f t="shared" si="1"/>
        <v>128.125</v>
      </c>
      <c r="J24" s="5">
        <f t="shared" si="0"/>
        <v>1025</v>
      </c>
    </row>
    <row r="25" spans="1:10" x14ac:dyDescent="0.25">
      <c r="A25" s="3">
        <f t="shared" si="2"/>
        <v>15</v>
      </c>
      <c r="B25" s="3" t="s">
        <v>33</v>
      </c>
      <c r="C25" s="3" t="s">
        <v>8</v>
      </c>
      <c r="D25" s="3">
        <v>3</v>
      </c>
      <c r="E25" s="3">
        <v>95.9</v>
      </c>
      <c r="F25" s="3">
        <v>93.96</v>
      </c>
      <c r="G25" s="3">
        <v>102.54</v>
      </c>
      <c r="H25" s="8">
        <v>89.5</v>
      </c>
      <c r="I25" s="4">
        <f t="shared" si="1"/>
        <v>95.475000000000009</v>
      </c>
      <c r="J25" s="5">
        <f t="shared" si="0"/>
        <v>286.42500000000001</v>
      </c>
    </row>
    <row r="26" spans="1:10" x14ac:dyDescent="0.25">
      <c r="A26" s="3">
        <f t="shared" si="2"/>
        <v>16</v>
      </c>
      <c r="B26" s="3" t="s">
        <v>34</v>
      </c>
      <c r="C26" s="3" t="s">
        <v>8</v>
      </c>
      <c r="D26" s="3">
        <v>8</v>
      </c>
      <c r="E26" s="3">
        <v>249.78</v>
      </c>
      <c r="F26" s="8">
        <v>199.71</v>
      </c>
      <c r="G26" s="3">
        <v>272.45999999999998</v>
      </c>
      <c r="H26" s="3">
        <v>248.95</v>
      </c>
      <c r="I26" s="4">
        <f t="shared" si="1"/>
        <v>242.72500000000002</v>
      </c>
      <c r="J26" s="5">
        <f t="shared" si="0"/>
        <v>1941.8000000000002</v>
      </c>
    </row>
    <row r="27" spans="1:10" x14ac:dyDescent="0.25">
      <c r="A27" s="3">
        <f t="shared" si="2"/>
        <v>17</v>
      </c>
      <c r="B27" s="3" t="s">
        <v>35</v>
      </c>
      <c r="C27" s="3" t="s">
        <v>8</v>
      </c>
      <c r="D27" s="3">
        <v>5</v>
      </c>
      <c r="E27" s="3">
        <v>405.98</v>
      </c>
      <c r="F27" s="8">
        <v>372.79</v>
      </c>
      <c r="G27" s="3">
        <v>402.9</v>
      </c>
      <c r="H27" s="3">
        <v>398.4</v>
      </c>
      <c r="I27" s="4">
        <f t="shared" si="1"/>
        <v>395.01750000000004</v>
      </c>
      <c r="J27" s="5">
        <f t="shared" si="0"/>
        <v>1975.0875000000001</v>
      </c>
    </row>
    <row r="28" spans="1:10" x14ac:dyDescent="0.25">
      <c r="A28" s="3">
        <f t="shared" si="2"/>
        <v>18</v>
      </c>
      <c r="B28" s="3" t="s">
        <v>36</v>
      </c>
      <c r="C28" s="3" t="s">
        <v>8</v>
      </c>
      <c r="D28" s="3">
        <v>5</v>
      </c>
      <c r="E28" s="3">
        <v>136.80000000000001</v>
      </c>
      <c r="F28" s="3">
        <v>139.80000000000001</v>
      </c>
      <c r="G28" s="3">
        <v>136.4</v>
      </c>
      <c r="H28" s="8">
        <v>132.78</v>
      </c>
      <c r="I28" s="4">
        <f t="shared" si="1"/>
        <v>136.44499999999999</v>
      </c>
      <c r="J28" s="5">
        <f t="shared" si="0"/>
        <v>682.22499999999991</v>
      </c>
    </row>
    <row r="29" spans="1:10" x14ac:dyDescent="0.25">
      <c r="A29" s="3">
        <f>A28+1</f>
        <v>19</v>
      </c>
      <c r="B29" s="3" t="s">
        <v>37</v>
      </c>
      <c r="C29" s="3" t="s">
        <v>8</v>
      </c>
      <c r="D29" s="3">
        <v>4</v>
      </c>
      <c r="E29" s="3">
        <v>1289.8</v>
      </c>
      <c r="F29" s="5">
        <v>1666.17</v>
      </c>
      <c r="G29" s="3">
        <v>1380</v>
      </c>
      <c r="H29" s="8">
        <v>1256.8</v>
      </c>
      <c r="I29" s="4">
        <f t="shared" si="1"/>
        <v>1398.1925000000001</v>
      </c>
      <c r="J29" s="5">
        <f t="shared" si="0"/>
        <v>5592.77</v>
      </c>
    </row>
    <row r="30" spans="1:10" x14ac:dyDescent="0.25">
      <c r="A30" s="3">
        <f>A29+1</f>
        <v>20</v>
      </c>
      <c r="B30" s="3" t="s">
        <v>38</v>
      </c>
      <c r="C30" s="3" t="s">
        <v>8</v>
      </c>
      <c r="D30" s="3">
        <v>4</v>
      </c>
      <c r="E30" s="3">
        <v>400</v>
      </c>
      <c r="F30" s="3">
        <v>410.67</v>
      </c>
      <c r="G30" s="3">
        <v>398.7</v>
      </c>
      <c r="H30" s="8">
        <v>390</v>
      </c>
      <c r="I30" s="4">
        <f t="shared" si="1"/>
        <v>399.84250000000003</v>
      </c>
      <c r="J30" s="5">
        <f t="shared" ref="J30:J42" si="3">D30*I30</f>
        <v>1599.3700000000001</v>
      </c>
    </row>
    <row r="31" spans="1:10" x14ac:dyDescent="0.25">
      <c r="A31" s="3">
        <f>A30+1</f>
        <v>21</v>
      </c>
      <c r="B31" s="3" t="s">
        <v>43</v>
      </c>
      <c r="C31" s="3" t="s">
        <v>8</v>
      </c>
      <c r="D31" s="3">
        <v>3</v>
      </c>
      <c r="E31" s="3">
        <v>526.89</v>
      </c>
      <c r="F31" s="3">
        <v>657.06</v>
      </c>
      <c r="G31" s="3">
        <v>5241</v>
      </c>
      <c r="H31" s="8">
        <v>495.78</v>
      </c>
      <c r="I31" s="4">
        <f t="shared" si="1"/>
        <v>1730.1824999999999</v>
      </c>
      <c r="J31" s="5">
        <f t="shared" si="3"/>
        <v>5190.5474999999997</v>
      </c>
    </row>
    <row r="32" spans="1:10" x14ac:dyDescent="0.25">
      <c r="A32" s="3">
        <f>A31+1</f>
        <v>22</v>
      </c>
      <c r="B32" s="3" t="s">
        <v>39</v>
      </c>
      <c r="C32" s="3" t="s">
        <v>8</v>
      </c>
      <c r="D32" s="3">
        <v>5</v>
      </c>
      <c r="E32" s="3">
        <v>278.8</v>
      </c>
      <c r="F32" s="3">
        <v>345.31</v>
      </c>
      <c r="G32" s="3">
        <v>541.70000000000005</v>
      </c>
      <c r="H32" s="8">
        <v>248.78</v>
      </c>
      <c r="I32" s="4">
        <f t="shared" si="1"/>
        <v>353.64749999999998</v>
      </c>
      <c r="J32" s="5">
        <f t="shared" si="3"/>
        <v>1768.2375</v>
      </c>
    </row>
    <row r="33" spans="1:10" x14ac:dyDescent="0.25">
      <c r="A33" s="3">
        <v>23</v>
      </c>
      <c r="B33" s="3" t="s">
        <v>40</v>
      </c>
      <c r="C33" s="3" t="s">
        <v>8</v>
      </c>
      <c r="D33" s="3">
        <v>10</v>
      </c>
      <c r="E33" s="3">
        <v>78.48</v>
      </c>
      <c r="F33" s="3">
        <v>71.38</v>
      </c>
      <c r="G33" s="3">
        <v>128.69999999999999</v>
      </c>
      <c r="H33" s="8">
        <v>68.7</v>
      </c>
      <c r="I33" s="4">
        <f t="shared" si="1"/>
        <v>86.814999999999998</v>
      </c>
      <c r="J33" s="5">
        <f t="shared" si="3"/>
        <v>868.15</v>
      </c>
    </row>
    <row r="34" spans="1:10" x14ac:dyDescent="0.25">
      <c r="A34" s="3">
        <v>24</v>
      </c>
      <c r="B34" s="3" t="s">
        <v>44</v>
      </c>
      <c r="C34" s="3" t="s">
        <v>8</v>
      </c>
      <c r="D34" s="3">
        <v>1</v>
      </c>
      <c r="E34" s="3">
        <v>1569.8</v>
      </c>
      <c r="F34" s="3">
        <v>2258.16</v>
      </c>
      <c r="G34" s="3">
        <v>1874.5</v>
      </c>
      <c r="H34" s="8">
        <v>1528.74</v>
      </c>
      <c r="I34" s="4">
        <f t="shared" si="1"/>
        <v>1807.8</v>
      </c>
      <c r="J34" s="5">
        <f t="shared" si="3"/>
        <v>1807.8</v>
      </c>
    </row>
    <row r="35" spans="1:10" x14ac:dyDescent="0.25">
      <c r="A35" s="3">
        <v>25</v>
      </c>
      <c r="B35" s="3" t="s">
        <v>44</v>
      </c>
      <c r="C35" s="3" t="s">
        <v>8</v>
      </c>
      <c r="D35" s="3">
        <v>1</v>
      </c>
      <c r="E35" s="3">
        <v>1789.58</v>
      </c>
      <c r="F35" s="3"/>
      <c r="G35" s="3">
        <v>1680.89</v>
      </c>
      <c r="H35" s="8">
        <v>1654.75</v>
      </c>
      <c r="I35" s="4">
        <f t="shared" si="1"/>
        <v>1281.3050000000001</v>
      </c>
      <c r="J35" s="5">
        <f t="shared" si="3"/>
        <v>1281.3050000000001</v>
      </c>
    </row>
    <row r="36" spans="1:10" x14ac:dyDescent="0.25">
      <c r="A36" s="3">
        <v>26</v>
      </c>
      <c r="B36" s="3" t="s">
        <v>45</v>
      </c>
      <c r="C36" s="3" t="s">
        <v>8</v>
      </c>
      <c r="D36" s="3">
        <v>10</v>
      </c>
      <c r="E36" s="3">
        <v>118</v>
      </c>
      <c r="F36" s="3">
        <v>117.97</v>
      </c>
      <c r="G36" s="3">
        <v>129.63999999999999</v>
      </c>
      <c r="H36" s="8">
        <v>116.8</v>
      </c>
      <c r="I36" s="4">
        <f t="shared" si="1"/>
        <v>120.60250000000001</v>
      </c>
      <c r="J36" s="5">
        <f t="shared" si="3"/>
        <v>1206.0250000000001</v>
      </c>
    </row>
    <row r="37" spans="1:10" x14ac:dyDescent="0.25">
      <c r="A37" s="3">
        <v>27</v>
      </c>
      <c r="B37" s="3" t="s">
        <v>46</v>
      </c>
      <c r="C37" s="3" t="s">
        <v>8</v>
      </c>
      <c r="D37" s="3">
        <v>1</v>
      </c>
      <c r="E37" s="3">
        <v>2530.8000000000002</v>
      </c>
      <c r="F37" s="3">
        <v>2587.9299999999998</v>
      </c>
      <c r="G37" s="3">
        <v>2569.85</v>
      </c>
      <c r="H37" s="8">
        <v>2524.44</v>
      </c>
      <c r="I37" s="4">
        <f t="shared" si="1"/>
        <v>2553.2550000000001</v>
      </c>
      <c r="J37" s="5">
        <f t="shared" si="3"/>
        <v>2553.2550000000001</v>
      </c>
    </row>
    <row r="38" spans="1:10" x14ac:dyDescent="0.25">
      <c r="A38" s="3">
        <v>28</v>
      </c>
      <c r="B38" s="3" t="s">
        <v>47</v>
      </c>
      <c r="C38" s="3" t="s">
        <v>8</v>
      </c>
      <c r="D38" s="3">
        <v>2</v>
      </c>
      <c r="E38" s="8">
        <v>895.88</v>
      </c>
      <c r="F38" s="3">
        <v>938.52</v>
      </c>
      <c r="G38" s="3">
        <v>927.6</v>
      </c>
      <c r="H38" s="3">
        <v>898.74</v>
      </c>
      <c r="I38" s="4">
        <f t="shared" si="1"/>
        <v>915.18499999999995</v>
      </c>
      <c r="J38" s="5">
        <f t="shared" si="3"/>
        <v>1830.37</v>
      </c>
    </row>
    <row r="39" spans="1:10" x14ac:dyDescent="0.25">
      <c r="A39" s="3">
        <v>29</v>
      </c>
      <c r="B39" s="3" t="s">
        <v>48</v>
      </c>
      <c r="C39" s="3" t="s">
        <v>8</v>
      </c>
      <c r="D39" s="3">
        <v>3</v>
      </c>
      <c r="E39" s="3">
        <v>479.8</v>
      </c>
      <c r="F39" s="3"/>
      <c r="G39" s="3">
        <v>486.32</v>
      </c>
      <c r="H39" s="8">
        <v>478.5</v>
      </c>
      <c r="I39" s="4">
        <f t="shared" si="1"/>
        <v>361.15499999999997</v>
      </c>
      <c r="J39" s="5">
        <f t="shared" si="3"/>
        <v>1083.4649999999999</v>
      </c>
    </row>
    <row r="40" spans="1:10" x14ac:dyDescent="0.25">
      <c r="A40" s="3">
        <v>30</v>
      </c>
      <c r="B40" s="3" t="s">
        <v>49</v>
      </c>
      <c r="C40" s="3" t="s">
        <v>8</v>
      </c>
      <c r="D40" s="3">
        <v>10</v>
      </c>
      <c r="E40" s="3">
        <v>185.6</v>
      </c>
      <c r="F40" s="3">
        <v>183.47</v>
      </c>
      <c r="G40" s="3">
        <v>174.8</v>
      </c>
      <c r="H40" s="8">
        <v>174.74</v>
      </c>
      <c r="I40" s="4">
        <f t="shared" si="1"/>
        <v>179.6525</v>
      </c>
      <c r="J40" s="5">
        <f t="shared" si="3"/>
        <v>1796.5250000000001</v>
      </c>
    </row>
    <row r="41" spans="1:10" x14ac:dyDescent="0.25">
      <c r="A41" s="3">
        <v>31</v>
      </c>
      <c r="B41" s="3" t="s">
        <v>50</v>
      </c>
      <c r="C41" s="3" t="s">
        <v>8</v>
      </c>
      <c r="D41" s="3">
        <v>5</v>
      </c>
      <c r="E41" s="3">
        <v>62.8</v>
      </c>
      <c r="F41" s="3">
        <v>63.42</v>
      </c>
      <c r="G41" s="3">
        <v>70</v>
      </c>
      <c r="H41" s="8">
        <v>60.4</v>
      </c>
      <c r="I41" s="4">
        <f t="shared" si="1"/>
        <v>64.155000000000001</v>
      </c>
      <c r="J41" s="5">
        <f t="shared" si="3"/>
        <v>320.77499999999998</v>
      </c>
    </row>
    <row r="42" spans="1:10" x14ac:dyDescent="0.25">
      <c r="A42" s="3">
        <v>32</v>
      </c>
      <c r="B42" s="3" t="s">
        <v>51</v>
      </c>
      <c r="C42" s="3" t="s">
        <v>8</v>
      </c>
      <c r="D42" s="3">
        <v>5</v>
      </c>
      <c r="E42" s="3">
        <v>72.8</v>
      </c>
      <c r="F42" s="3">
        <v>78.540000000000006</v>
      </c>
      <c r="G42" s="3">
        <v>98</v>
      </c>
      <c r="H42" s="8">
        <v>74.8</v>
      </c>
      <c r="I42" s="4">
        <f t="shared" si="1"/>
        <v>81.034999999999997</v>
      </c>
      <c r="J42" s="5">
        <f t="shared" si="3"/>
        <v>405.17499999999995</v>
      </c>
    </row>
    <row r="43" spans="1:10" x14ac:dyDescent="0.25">
      <c r="A43" s="3">
        <v>33</v>
      </c>
      <c r="B43" s="3" t="s">
        <v>52</v>
      </c>
      <c r="C43" s="3" t="s">
        <v>8</v>
      </c>
      <c r="D43" s="3">
        <v>10</v>
      </c>
      <c r="E43" s="3">
        <v>200</v>
      </c>
      <c r="F43" s="3">
        <v>208.03</v>
      </c>
      <c r="G43" s="3">
        <v>201.4</v>
      </c>
      <c r="H43" s="8">
        <v>198.74</v>
      </c>
      <c r="I43" s="4">
        <f t="shared" si="1"/>
        <v>202.04249999999999</v>
      </c>
      <c r="J43" s="5">
        <f>D43*I43</f>
        <v>2020.425</v>
      </c>
    </row>
    <row r="44" spans="1:10" x14ac:dyDescent="0.25">
      <c r="A44" s="3">
        <v>34</v>
      </c>
      <c r="B44" s="3" t="s">
        <v>53</v>
      </c>
      <c r="C44" s="3" t="s">
        <v>8</v>
      </c>
      <c r="D44" s="3">
        <v>3</v>
      </c>
      <c r="E44" s="3">
        <v>120</v>
      </c>
      <c r="F44" s="3">
        <v>103.09</v>
      </c>
      <c r="G44" s="3">
        <v>126.5</v>
      </c>
      <c r="H44" s="8">
        <v>98.5</v>
      </c>
      <c r="I44" s="4">
        <f t="shared" si="1"/>
        <v>112.02250000000001</v>
      </c>
      <c r="J44" s="5">
        <f t="shared" ref="J44:J68" si="4">D44*I44</f>
        <v>336.0675</v>
      </c>
    </row>
    <row r="45" spans="1:10" x14ac:dyDescent="0.25">
      <c r="A45" s="3">
        <v>35</v>
      </c>
      <c r="B45" s="3" t="s">
        <v>54</v>
      </c>
      <c r="C45" s="3" t="s">
        <v>8</v>
      </c>
      <c r="D45" s="3">
        <v>10</v>
      </c>
      <c r="E45" s="3">
        <v>30.88</v>
      </c>
      <c r="F45" s="3">
        <v>25.67</v>
      </c>
      <c r="G45" s="3">
        <v>36.5</v>
      </c>
      <c r="H45" s="8">
        <v>23.92</v>
      </c>
      <c r="I45" s="4">
        <f t="shared" si="1"/>
        <v>29.2425</v>
      </c>
      <c r="J45" s="5">
        <f t="shared" si="4"/>
        <v>292.42500000000001</v>
      </c>
    </row>
    <row r="46" spans="1:10" x14ac:dyDescent="0.25">
      <c r="A46" s="3">
        <v>36</v>
      </c>
      <c r="B46" s="3" t="s">
        <v>55</v>
      </c>
      <c r="C46" s="3" t="s">
        <v>8</v>
      </c>
      <c r="D46" s="3">
        <v>5</v>
      </c>
      <c r="E46" s="3">
        <v>39.799999999999997</v>
      </c>
      <c r="F46" s="3">
        <v>40.65</v>
      </c>
      <c r="G46" s="3">
        <v>39.25</v>
      </c>
      <c r="H46" s="8">
        <v>38.700000000000003</v>
      </c>
      <c r="I46" s="4">
        <f t="shared" si="1"/>
        <v>39.599999999999994</v>
      </c>
      <c r="J46" s="5">
        <f t="shared" si="4"/>
        <v>197.99999999999997</v>
      </c>
    </row>
    <row r="47" spans="1:10" x14ac:dyDescent="0.25">
      <c r="A47" s="3">
        <v>37</v>
      </c>
      <c r="B47" s="3" t="s">
        <v>56</v>
      </c>
      <c r="C47" s="3" t="s">
        <v>8</v>
      </c>
      <c r="D47" s="3">
        <v>10</v>
      </c>
      <c r="E47" s="3">
        <v>390.8</v>
      </c>
      <c r="F47" s="3">
        <v>416.03</v>
      </c>
      <c r="G47" s="3">
        <v>422.32</v>
      </c>
      <c r="H47" s="8">
        <v>389.7</v>
      </c>
      <c r="I47" s="4">
        <f t="shared" si="1"/>
        <v>404.71249999999998</v>
      </c>
      <c r="J47" s="5">
        <f t="shared" si="4"/>
        <v>4047.125</v>
      </c>
    </row>
    <row r="48" spans="1:10" x14ac:dyDescent="0.25">
      <c r="A48" s="3">
        <v>38</v>
      </c>
      <c r="B48" s="3" t="s">
        <v>57</v>
      </c>
      <c r="C48" s="3" t="s">
        <v>8</v>
      </c>
      <c r="D48" s="3">
        <v>5</v>
      </c>
      <c r="E48" s="3">
        <v>560</v>
      </c>
      <c r="F48" s="3">
        <v>551.84</v>
      </c>
      <c r="G48" s="3">
        <v>562.29999999999995</v>
      </c>
      <c r="H48" s="8">
        <v>550</v>
      </c>
      <c r="I48" s="4">
        <f t="shared" si="1"/>
        <v>556.03500000000008</v>
      </c>
      <c r="J48" s="5">
        <f t="shared" si="4"/>
        <v>2780.1750000000002</v>
      </c>
    </row>
    <row r="49" spans="1:10" x14ac:dyDescent="0.25">
      <c r="A49" s="3">
        <v>39</v>
      </c>
      <c r="B49" s="3" t="s">
        <v>58</v>
      </c>
      <c r="C49" s="3" t="s">
        <v>8</v>
      </c>
      <c r="D49" s="3">
        <v>10</v>
      </c>
      <c r="E49" s="3">
        <v>101.8</v>
      </c>
      <c r="F49" s="3">
        <v>162.22</v>
      </c>
      <c r="G49" s="3">
        <v>120.56</v>
      </c>
      <c r="H49" s="8">
        <v>98.54</v>
      </c>
      <c r="I49" s="4">
        <f t="shared" si="1"/>
        <v>120.78</v>
      </c>
      <c r="J49" s="5">
        <f t="shared" si="4"/>
        <v>1207.8</v>
      </c>
    </row>
    <row r="50" spans="1:10" x14ac:dyDescent="0.25">
      <c r="A50" s="3">
        <v>40</v>
      </c>
      <c r="B50" s="3" t="s">
        <v>59</v>
      </c>
      <c r="C50" s="3" t="s">
        <v>8</v>
      </c>
      <c r="D50" s="3">
        <v>40</v>
      </c>
      <c r="E50" s="3">
        <v>10.8</v>
      </c>
      <c r="F50" s="3">
        <v>30.31</v>
      </c>
      <c r="G50" s="3">
        <v>12.9</v>
      </c>
      <c r="H50" s="8">
        <v>9.8000000000000007</v>
      </c>
      <c r="I50" s="4">
        <f t="shared" si="1"/>
        <v>15.952500000000001</v>
      </c>
      <c r="J50" s="5">
        <f t="shared" si="4"/>
        <v>638.1</v>
      </c>
    </row>
    <row r="51" spans="1:10" x14ac:dyDescent="0.25">
      <c r="A51" s="3">
        <v>41</v>
      </c>
      <c r="B51" s="3" t="s">
        <v>60</v>
      </c>
      <c r="C51" s="3" t="s">
        <v>8</v>
      </c>
      <c r="D51" s="3">
        <v>10</v>
      </c>
      <c r="E51" s="3">
        <v>230.5</v>
      </c>
      <c r="F51" s="3">
        <v>240.31</v>
      </c>
      <c r="G51" s="3">
        <v>236.4</v>
      </c>
      <c r="H51" s="8">
        <v>228.7</v>
      </c>
      <c r="I51" s="4">
        <f t="shared" si="1"/>
        <v>233.97750000000002</v>
      </c>
      <c r="J51" s="5">
        <f t="shared" si="4"/>
        <v>2339.7750000000001</v>
      </c>
    </row>
    <row r="52" spans="1:10" x14ac:dyDescent="0.25">
      <c r="A52" s="3">
        <v>42</v>
      </c>
      <c r="B52" s="3" t="s">
        <v>61</v>
      </c>
      <c r="C52" s="3" t="s">
        <v>8</v>
      </c>
      <c r="D52" s="3">
        <v>10</v>
      </c>
      <c r="E52" s="8">
        <v>495.7</v>
      </c>
      <c r="F52" s="3">
        <v>523.03</v>
      </c>
      <c r="G52" s="3">
        <v>502.36</v>
      </c>
      <c r="H52" s="3">
        <v>497.8</v>
      </c>
      <c r="I52" s="4">
        <f t="shared" si="1"/>
        <v>504.72250000000003</v>
      </c>
      <c r="J52" s="5">
        <f t="shared" si="4"/>
        <v>5047.2250000000004</v>
      </c>
    </row>
    <row r="53" spans="1:10" x14ac:dyDescent="0.25">
      <c r="A53" s="3">
        <v>43</v>
      </c>
      <c r="B53" s="3" t="s">
        <v>62</v>
      </c>
      <c r="C53" s="3" t="s">
        <v>8</v>
      </c>
      <c r="D53" s="3">
        <v>10</v>
      </c>
      <c r="E53" s="3">
        <v>68.7</v>
      </c>
      <c r="F53" s="3">
        <v>47.99</v>
      </c>
      <c r="G53" s="3">
        <v>60</v>
      </c>
      <c r="H53" s="8">
        <v>45.7</v>
      </c>
      <c r="I53" s="4">
        <f t="shared" si="1"/>
        <v>55.597499999999997</v>
      </c>
      <c r="J53" s="5">
        <f t="shared" si="4"/>
        <v>555.97499999999991</v>
      </c>
    </row>
    <row r="54" spans="1:10" x14ac:dyDescent="0.25">
      <c r="A54" s="3">
        <v>44</v>
      </c>
      <c r="B54" s="3" t="s">
        <v>63</v>
      </c>
      <c r="C54" s="3" t="s">
        <v>8</v>
      </c>
      <c r="D54" s="3">
        <v>10</v>
      </c>
      <c r="E54" s="3">
        <v>22.8</v>
      </c>
      <c r="F54" s="3">
        <v>21.38</v>
      </c>
      <c r="G54" s="3">
        <v>30.5</v>
      </c>
      <c r="H54" s="8">
        <v>20.16</v>
      </c>
      <c r="I54" s="4">
        <f t="shared" si="1"/>
        <v>23.71</v>
      </c>
      <c r="J54" s="5">
        <f t="shared" si="4"/>
        <v>237.10000000000002</v>
      </c>
    </row>
    <row r="55" spans="1:10" x14ac:dyDescent="0.25">
      <c r="A55" s="3">
        <v>45</v>
      </c>
      <c r="B55" s="3" t="s">
        <v>64</v>
      </c>
      <c r="C55" s="3" t="s">
        <v>8</v>
      </c>
      <c r="D55" s="3">
        <v>10</v>
      </c>
      <c r="E55" s="3">
        <v>98.2</v>
      </c>
      <c r="F55" s="3">
        <v>44.52</v>
      </c>
      <c r="G55" s="3">
        <v>78</v>
      </c>
      <c r="H55" s="8">
        <v>42.4</v>
      </c>
      <c r="I55" s="4">
        <f t="shared" si="1"/>
        <v>65.78</v>
      </c>
      <c r="J55" s="5">
        <f t="shared" si="4"/>
        <v>657.8</v>
      </c>
    </row>
    <row r="56" spans="1:10" x14ac:dyDescent="0.25">
      <c r="A56" s="3">
        <v>46</v>
      </c>
      <c r="B56" s="3" t="s">
        <v>65</v>
      </c>
      <c r="C56" s="3" t="s">
        <v>8</v>
      </c>
      <c r="D56" s="3">
        <v>10</v>
      </c>
      <c r="E56" s="3">
        <v>298.8</v>
      </c>
      <c r="F56" s="3">
        <v>304.10000000000002</v>
      </c>
      <c r="G56" s="3">
        <v>295.39999999999998</v>
      </c>
      <c r="H56" s="8">
        <v>289.7</v>
      </c>
      <c r="I56" s="4">
        <f t="shared" si="1"/>
        <v>297</v>
      </c>
      <c r="J56" s="5">
        <f t="shared" si="4"/>
        <v>2970</v>
      </c>
    </row>
    <row r="57" spans="1:10" x14ac:dyDescent="0.25">
      <c r="A57" s="3">
        <v>47</v>
      </c>
      <c r="B57" s="3" t="s">
        <v>66</v>
      </c>
      <c r="C57" s="3" t="s">
        <v>8</v>
      </c>
      <c r="D57" s="3">
        <v>5</v>
      </c>
      <c r="E57" s="3">
        <v>380</v>
      </c>
      <c r="F57" s="3">
        <v>442.11</v>
      </c>
      <c r="G57" s="3">
        <v>330.6</v>
      </c>
      <c r="H57" s="8">
        <v>326.83999999999997</v>
      </c>
      <c r="I57" s="4">
        <f t="shared" si="1"/>
        <v>369.88749999999999</v>
      </c>
      <c r="J57" s="5">
        <f t="shared" si="4"/>
        <v>1849.4375</v>
      </c>
    </row>
    <row r="58" spans="1:10" x14ac:dyDescent="0.25">
      <c r="A58" s="3">
        <v>48</v>
      </c>
      <c r="B58" s="3" t="s">
        <v>67</v>
      </c>
      <c r="C58" s="3" t="s">
        <v>8</v>
      </c>
      <c r="D58" s="3">
        <v>5</v>
      </c>
      <c r="E58" s="3">
        <v>532.6</v>
      </c>
      <c r="F58" s="3">
        <v>550.4</v>
      </c>
      <c r="G58" s="3">
        <v>560.79999999999995</v>
      </c>
      <c r="H58" s="8">
        <v>524</v>
      </c>
      <c r="I58" s="4">
        <f t="shared" si="1"/>
        <v>541.95000000000005</v>
      </c>
      <c r="J58" s="5">
        <f t="shared" si="4"/>
        <v>2709.75</v>
      </c>
    </row>
    <row r="59" spans="1:10" x14ac:dyDescent="0.25">
      <c r="A59" s="3">
        <v>49</v>
      </c>
      <c r="B59" s="3" t="s">
        <v>68</v>
      </c>
      <c r="C59" s="3" t="s">
        <v>8</v>
      </c>
      <c r="D59" s="3">
        <v>15</v>
      </c>
      <c r="E59" s="3">
        <v>36.880000000000003</v>
      </c>
      <c r="F59" s="3"/>
      <c r="G59" s="3">
        <v>38.4</v>
      </c>
      <c r="H59" s="8">
        <v>35.4</v>
      </c>
      <c r="I59" s="4">
        <f t="shared" si="1"/>
        <v>27.67</v>
      </c>
      <c r="J59" s="5">
        <f t="shared" si="4"/>
        <v>415.05</v>
      </c>
    </row>
    <row r="60" spans="1:10" x14ac:dyDescent="0.25">
      <c r="A60" s="3">
        <v>50</v>
      </c>
      <c r="B60" s="3" t="s">
        <v>69</v>
      </c>
      <c r="C60" s="3" t="s">
        <v>8</v>
      </c>
      <c r="D60" s="3">
        <v>5</v>
      </c>
      <c r="E60" s="3">
        <v>212.5</v>
      </c>
      <c r="F60" s="3"/>
      <c r="G60" s="3">
        <v>220.48</v>
      </c>
      <c r="H60" s="8">
        <v>198.74</v>
      </c>
      <c r="I60" s="4">
        <f t="shared" si="1"/>
        <v>157.93</v>
      </c>
      <c r="J60" s="5">
        <f t="shared" si="4"/>
        <v>789.65000000000009</v>
      </c>
    </row>
    <row r="61" spans="1:10" x14ac:dyDescent="0.25">
      <c r="A61" s="3">
        <v>51</v>
      </c>
      <c r="B61" s="3" t="s">
        <v>70</v>
      </c>
      <c r="C61" s="3" t="s">
        <v>8</v>
      </c>
      <c r="D61" s="3">
        <v>1</v>
      </c>
      <c r="E61" s="3">
        <v>2280</v>
      </c>
      <c r="F61" s="3"/>
      <c r="G61" s="3">
        <v>2120.46</v>
      </c>
      <c r="H61" s="8">
        <v>2086.0700000000002</v>
      </c>
      <c r="I61" s="4">
        <f t="shared" si="1"/>
        <v>1621.6325000000002</v>
      </c>
      <c r="J61" s="5">
        <f t="shared" si="4"/>
        <v>1621.6325000000002</v>
      </c>
    </row>
    <row r="62" spans="1:10" x14ac:dyDescent="0.25">
      <c r="A62" s="3">
        <v>52</v>
      </c>
      <c r="B62" s="3" t="s">
        <v>71</v>
      </c>
      <c r="C62" s="3" t="s">
        <v>8</v>
      </c>
      <c r="D62" s="3">
        <v>1</v>
      </c>
      <c r="E62" s="3">
        <v>2280</v>
      </c>
      <c r="F62" s="3"/>
      <c r="G62" s="3">
        <v>2190.8000000000002</v>
      </c>
      <c r="H62" s="8">
        <v>2132.02</v>
      </c>
      <c r="I62" s="4">
        <f t="shared" si="1"/>
        <v>1650.7049999999999</v>
      </c>
      <c r="J62" s="5">
        <f t="shared" si="4"/>
        <v>1650.7049999999999</v>
      </c>
    </row>
    <row r="63" spans="1:10" x14ac:dyDescent="0.25">
      <c r="A63" s="3">
        <v>53</v>
      </c>
      <c r="B63" s="3" t="s">
        <v>72</v>
      </c>
      <c r="C63" s="3" t="s">
        <v>8</v>
      </c>
      <c r="D63" s="3">
        <v>2</v>
      </c>
      <c r="E63" s="3">
        <v>220.8</v>
      </c>
      <c r="F63" s="3"/>
      <c r="G63" s="8">
        <v>210.8</v>
      </c>
      <c r="H63" s="3">
        <v>213.45</v>
      </c>
      <c r="I63" s="4">
        <f t="shared" si="1"/>
        <v>161.26249999999999</v>
      </c>
      <c r="J63" s="5">
        <f t="shared" si="4"/>
        <v>322.52499999999998</v>
      </c>
    </row>
    <row r="64" spans="1:10" x14ac:dyDescent="0.25">
      <c r="A64" s="3">
        <v>54</v>
      </c>
      <c r="B64" s="3" t="s">
        <v>72</v>
      </c>
      <c r="C64" s="3" t="s">
        <v>8</v>
      </c>
      <c r="D64" s="3">
        <v>2</v>
      </c>
      <c r="E64" s="3">
        <v>220.8</v>
      </c>
      <c r="F64" s="3"/>
      <c r="G64" s="8">
        <v>210.8</v>
      </c>
      <c r="H64" s="3">
        <v>213.45</v>
      </c>
      <c r="I64" s="4">
        <f t="shared" si="1"/>
        <v>161.26249999999999</v>
      </c>
      <c r="J64" s="5">
        <f t="shared" si="4"/>
        <v>322.52499999999998</v>
      </c>
    </row>
    <row r="65" spans="1:10" x14ac:dyDescent="0.25">
      <c r="A65" s="3">
        <v>55</v>
      </c>
      <c r="B65" s="3" t="s">
        <v>73</v>
      </c>
      <c r="C65" s="3" t="s">
        <v>8</v>
      </c>
      <c r="D65" s="3">
        <v>1</v>
      </c>
      <c r="E65" s="3">
        <v>1298.5</v>
      </c>
      <c r="F65" s="3"/>
      <c r="G65" s="3">
        <v>1158.9000000000001</v>
      </c>
      <c r="H65" s="8">
        <v>1028.81</v>
      </c>
      <c r="I65" s="4">
        <f t="shared" si="1"/>
        <v>871.55250000000001</v>
      </c>
      <c r="J65" s="5">
        <f t="shared" si="4"/>
        <v>871.55250000000001</v>
      </c>
    </row>
    <row r="66" spans="1:10" x14ac:dyDescent="0.25">
      <c r="A66" s="3">
        <v>56</v>
      </c>
      <c r="B66" s="3" t="s">
        <v>74</v>
      </c>
      <c r="C66" s="3" t="s">
        <v>8</v>
      </c>
      <c r="D66" s="3">
        <v>1</v>
      </c>
      <c r="E66" s="3">
        <v>1295.5</v>
      </c>
      <c r="F66" s="3"/>
      <c r="G66" s="3">
        <v>1158.9000000000001</v>
      </c>
      <c r="H66" s="8">
        <v>958.49</v>
      </c>
      <c r="I66" s="4">
        <f t="shared" si="1"/>
        <v>853.22250000000008</v>
      </c>
      <c r="J66" s="5">
        <f t="shared" si="4"/>
        <v>853.22250000000008</v>
      </c>
    </row>
    <row r="67" spans="1:10" x14ac:dyDescent="0.25">
      <c r="A67" s="3">
        <v>57</v>
      </c>
      <c r="B67" s="3" t="s">
        <v>75</v>
      </c>
      <c r="C67" s="3" t="s">
        <v>8</v>
      </c>
      <c r="D67" s="3">
        <v>2</v>
      </c>
      <c r="E67" s="3"/>
      <c r="F67" s="3">
        <v>611.45000000000005</v>
      </c>
      <c r="G67" s="3"/>
      <c r="H67" s="3"/>
      <c r="I67" s="4">
        <f t="shared" si="1"/>
        <v>152.86250000000001</v>
      </c>
      <c r="J67" s="5">
        <f t="shared" si="4"/>
        <v>305.72500000000002</v>
      </c>
    </row>
    <row r="68" spans="1:10" x14ac:dyDescent="0.25">
      <c r="A68" s="3">
        <v>58</v>
      </c>
      <c r="B68" s="3" t="s">
        <v>76</v>
      </c>
      <c r="C68" s="3" t="s">
        <v>8</v>
      </c>
      <c r="D68" s="3">
        <v>2</v>
      </c>
      <c r="E68" s="3"/>
      <c r="F68" s="5">
        <v>2763.33</v>
      </c>
      <c r="G68" s="3"/>
      <c r="H68" s="3"/>
      <c r="I68" s="4">
        <f t="shared" si="1"/>
        <v>690.83249999999998</v>
      </c>
      <c r="J68" s="5">
        <f t="shared" si="4"/>
        <v>1381.665</v>
      </c>
    </row>
    <row r="69" spans="1:10" ht="15.75" thickBot="1" x14ac:dyDescent="0.3">
      <c r="A69" s="25"/>
      <c r="B69" s="25"/>
      <c r="C69" s="25"/>
      <c r="D69" s="25"/>
      <c r="E69" s="25"/>
      <c r="F69" s="25"/>
      <c r="G69" s="25"/>
      <c r="H69" s="26"/>
      <c r="I69" s="7" t="s">
        <v>9</v>
      </c>
      <c r="J69" s="6">
        <f>SUM(J11:J68)</f>
        <v>88692.412500000035</v>
      </c>
    </row>
    <row r="70" spans="1:10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 x14ac:dyDescent="0.25">
      <c r="A71" s="19" t="s">
        <v>10</v>
      </c>
      <c r="B71" s="20"/>
      <c r="C71" s="20"/>
      <c r="D71" s="20"/>
      <c r="E71" s="20"/>
      <c r="F71" s="20"/>
      <c r="G71" s="20"/>
      <c r="H71" s="20"/>
      <c r="I71" s="20"/>
      <c r="J71" s="21"/>
    </row>
  </sheetData>
  <mergeCells count="11">
    <mergeCell ref="A71:J71"/>
    <mergeCell ref="A70:J70"/>
    <mergeCell ref="A7:J7"/>
    <mergeCell ref="A6:J6"/>
    <mergeCell ref="A9:J9"/>
    <mergeCell ref="A69:H69"/>
    <mergeCell ref="A5:J5"/>
    <mergeCell ref="A3:J3"/>
    <mergeCell ref="A2:J2"/>
    <mergeCell ref="A4:J4"/>
    <mergeCell ref="A8:J8"/>
  </mergeCells>
  <pageMargins left="0.511811024" right="0.511811024" top="0.78740157499999996" bottom="0.78740157499999996" header="0.31496062000000002" footer="0.31496062000000002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PMPB</dc:creator>
  <cp:lastModifiedBy>Helena Borges Rodrigues</cp:lastModifiedBy>
  <cp:lastPrinted>2025-01-10T13:52:17Z</cp:lastPrinted>
  <dcterms:created xsi:type="dcterms:W3CDTF">2023-11-23T16:27:34Z</dcterms:created>
  <dcterms:modified xsi:type="dcterms:W3CDTF">2025-01-10T14:35:28Z</dcterms:modified>
</cp:coreProperties>
</file>